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  <fileRecoveryPr repairLoad="1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<sst xmlns="http://schemas.openxmlformats.org/spreadsheetml/2006/main" count="253" uniqueCount="149">
  <si>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</si>
  <si>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</si>
  <si>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</si>
  <si>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</si>
  <si>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</si>
  <si>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</si>
  <si>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</si>
  <si>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</si>
  <si>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</si>
  <si>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</si>
  <si>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</si>
  <si>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</si>
  <si>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</si>
  <si>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</si>
  <si>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</si>
  <si>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</si>
  <si>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</si>
  <si>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</si>
  <si>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</si>
  <si>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</si>
  <si>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</si>
  <si>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</si>
  <si>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</si>
  <si>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</si>
  <si>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</si>
  <si>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</si>
  <si>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</si>
  <si>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</si>
  <si>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</si>
  <si>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</si>
  <si>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</si>
  <si>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</si>
  <si>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</si>
  <si>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</si>
  <si>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</si>
  <si>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</si>
  <si>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</si>
  <si>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</si>
  <si>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</si>
  <si>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</si>
  <si>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</si>
  <si>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</si>
  <si>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</si>
  <si>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</si>
  <si>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</si>
  <si>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</si>
  <si>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</si>
  <si>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</si>
  <si>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</si>
  <si>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</si>
  <si>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</si>
  <si>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</si>
  <si>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</si>
  <si>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</si>
  <si>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</si>
  <si>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</si>
  <si>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</si>
  <si>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</si>
  <si>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</si>
  <si>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</si>
  <si>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</si>
  <si>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</si>
  <si>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</si>
  <si>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</si>
  <si>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</si>
  <si>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</si>
  <si>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</si>
  <si>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</si>
  <si>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</si>
  <si>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</si>
  <si>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</si>
  <si>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</si>
  <si>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</si>
  <si>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</si>
  <si>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</si>
  <si>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</si>
  <si>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</si>
  <si>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</si>
  <si>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</si>
  <si>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</si>
  <si>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</si>
  <si>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</si>
  <si>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</si>
  <si>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</si>
  <si>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</si>
  <si>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</si>
  <si>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</si>
  <si>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</si>
  <si>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</si>
  <si>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</si>
  <si>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</si>
  <si>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</si>
  <si>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</si>
  <si>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</si>
  <si>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</si>
  <si>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</si>
  <si>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</si>
  <si>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</si>
  <si>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</si>
  <si>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</si>
  <si>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</si>
  <si>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</si>
  <si>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</si>
  <si>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</si>
  <si>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</si>
  <si>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</si>
  <si>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</si>
  <si>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</si>
  <si>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</si>
  <si>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</si>
  <si>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</si>
  <si>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</si>
  <si>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</si>
  <si>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</si>
  <si>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</si>
  <si>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</si>
  <si>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</si>
  <si>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</si>
  <si>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</si>
  <si>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</si>
  <si>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</si>
  <si>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</si>
  <si>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</si>
  <si>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</si>
  <si>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</si>
  <si>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</si>
  <si>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</si>
  <si>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</si>
  <si>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</si>
  <si>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</si>
  <si>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</si>
  <si>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</si>
  <si>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</si>
  <si>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</si>
  <si>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</si>
  <si>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</si>
  <si>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</si>
  <si>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</si>
  <si>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</si>
  <si>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Member</t>
  </si>
  <si>
    <t>Pres. Ernesto Hererra</t>
  </si>
  <si>
    <t>Laguna Garden</t>
  </si>
  <si>
    <t>8th Mug</t>
  </si>
  <si>
    <t>Abtanan sa Kaluoy (Mabolo)</t>
  </si>
  <si>
    <t>Joel Garganera</t>
  </si>
  <si>
    <t>Noel Wencesla</t>
  </si>
  <si>
    <t>Street Kids Encounter (Turning Pssion into Mission)</t>
  </si>
  <si>
    <t>Charitable Institutions - Abtanan sa Kaluoy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</si>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</sst>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31" zoomScaleNormal="200" workbookViewId="0">
      <selection activeCell="M41" sqref="M41:P41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43678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43721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43693</v>
      </c>
      <c r="C11" s="149"/>
      <c r="D11" s="155">
        <v>9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141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>
        <v>43682</v>
      </c>
      <c r="C15" s="81"/>
      <c r="D15" s="182"/>
      <c r="E15" s="183"/>
      <c r="F15" s="184">
        <v>8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141</v>
      </c>
    </row>
    <row r="16" spans="1:16" s="36" customFormat="1" ht="12" customHeight="1" thickTop="1" thickBot="1">
      <c r="A16" s="84"/>
      <c r="B16" s="80">
        <v>43706</v>
      </c>
      <c r="C16" s="81"/>
      <c r="D16" s="167"/>
      <c r="E16" s="168"/>
      <c r="F16" s="75"/>
      <c r="G16" s="76"/>
      <c r="H16" s="77">
        <v>4</v>
      </c>
      <c r="I16" s="199"/>
      <c r="J16" s="88"/>
      <c r="K16" s="89"/>
      <c r="L16" s="90"/>
      <c r="M16" s="64"/>
      <c r="N16" s="64"/>
      <c r="O16" s="65"/>
      <c r="P16" s="45" t="s">
        <v>142</v>
      </c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43708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21</v>
      </c>
      <c r="M19" s="77"/>
      <c r="N19" s="78"/>
      <c r="O19" s="79"/>
      <c r="P19" s="45" t="s">
        <v>143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23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>
        <v>2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2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 t="s">
        <v>144</v>
      </c>
      <c r="C37" s="67"/>
      <c r="D37" s="67"/>
      <c r="E37" s="67"/>
      <c r="F37" s="67"/>
      <c r="G37" s="68"/>
      <c r="H37" s="161" t="s">
        <v>139</v>
      </c>
      <c r="I37" s="161"/>
      <c r="J37" s="161"/>
      <c r="K37" s="161"/>
      <c r="L37" s="161"/>
      <c r="M37" s="161" t="s">
        <v>140</v>
      </c>
      <c r="N37" s="161"/>
      <c r="O37" s="161"/>
      <c r="P37" s="162"/>
    </row>
    <row r="38" spans="1:16" s="39" customFormat="1" ht="12.75" customHeight="1">
      <c r="A38" s="40">
        <v>2</v>
      </c>
      <c r="B38" s="69" t="s">
        <v>145</v>
      </c>
      <c r="C38" s="70"/>
      <c r="D38" s="70"/>
      <c r="E38" s="70"/>
      <c r="F38" s="70"/>
      <c r="G38" s="71"/>
      <c r="H38" s="102" t="s">
        <v>139</v>
      </c>
      <c r="I38" s="102"/>
      <c r="J38" s="102"/>
      <c r="K38" s="102"/>
      <c r="L38" s="102"/>
      <c r="M38" s="102" t="s">
        <v>140</v>
      </c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Dinnes S. Oberes</v>
      </c>
      <c r="B52" s="141"/>
      <c r="C52" s="142"/>
      <c r="D52" s="142"/>
      <c r="E52" s="142"/>
      <c r="F52" s="142"/>
      <c r="G52" s="142" t="str">
        <f>I6</f>
        <v>Ernesto C. Hererra II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22" zoomScale="154" zoomScaleNormal="200" zoomScalePageLayoutView="154" workbookViewId="0">
      <selection activeCell="F6" sqref="F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Cebu Guadalupe</v>
      </c>
      <c r="B3" s="200"/>
      <c r="C3" s="200"/>
      <c r="D3" s="200"/>
      <c r="E3" s="200"/>
      <c r="F3" s="200" t="str">
        <f>'Summary of Activities'!I6</f>
        <v>Ernesto C. Hererra II</v>
      </c>
      <c r="G3" s="200"/>
      <c r="H3" s="200"/>
      <c r="I3" s="200"/>
      <c r="J3" s="200"/>
      <c r="K3" s="200"/>
      <c r="L3" s="200" t="str">
        <f>'Summary of Activities'!N6</f>
        <v>Dinnes S. Oberes</v>
      </c>
      <c r="M3" s="200"/>
      <c r="N3" s="200"/>
      <c r="O3" s="200"/>
      <c r="P3" s="200"/>
      <c r="Q3" s="200"/>
      <c r="R3" s="200" t="str">
        <f>'Summary of Activities'!H6</f>
        <v>1-D</v>
      </c>
      <c r="S3" s="200"/>
      <c r="T3" s="203">
        <f>'Summary of Activities'!K2</f>
        <v>43678</v>
      </c>
      <c r="U3" s="200"/>
      <c r="V3" s="200"/>
      <c r="W3" s="204">
        <f>'Summary of Activities'!O8</f>
        <v>43721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43708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148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8">
        <v>100</v>
      </c>
      <c r="D6" s="49">
        <v>30</v>
      </c>
      <c r="E6" s="50">
        <v>20000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146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147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100</v>
      </c>
      <c r="G47" s="218"/>
      <c r="H47" s="217">
        <f>D6+D11+D16+D21+D26+D31+D36+D41</f>
        <v>30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100</v>
      </c>
      <c r="G54" s="230"/>
      <c r="H54" s="229">
        <f>SUM(H47:I52)</f>
        <v>30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2019-09-14T04:11:24Z</dcterms:modified>
</cp:coreProperties>
</file>